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<sst xmlns="http://schemas.openxmlformats.org/spreadsheetml/2006/main" count="24" uniqueCount="14">
  <si>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Tabela 9.9  Vítimas em acidentes de trânsito, segundo os tipos - Ceará - 2011-2016</t>
  </si>
  <si>
    <t>Discriminação</t>
  </si>
  <si>
    <t>Vítimas em acidentes de trânsito</t>
  </si>
  <si>
    <t>Total</t>
  </si>
  <si>
    <t>Pedestre</t>
  </si>
  <si>
    <t>Condutor/Passageiro</t>
  </si>
  <si>
    <t>Ciclista</t>
  </si>
  <si>
    <t>Motociclista</t>
  </si>
  <si>
    <t>Outros/Não informado</t>
  </si>
  <si>
    <t>Não fatais</t>
  </si>
  <si>
    <t>Fatais</t>
  </si>
  <si>
    <t>Fonte: Departamento Estadual de Trânsito (DETRAN-CE).</t>
  </si>
  <si>
    <t>CEARÁ EM NÚMEROS - 2017</t>
  </si>
  <si>
    <t>DESENVOLVIMENTO HUMANO E SOCIAL - JUSTIÇA E SEGURANÇA PÚBLICA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</si>
</sst>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10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2" fillId="0" borderId="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133350</xdr:rowOff>
    </xdr:from>
    <xdr:to>
      <xdr:col>7</xdr:col>
      <xdr:colOff>19050</xdr:colOff>
      <xdr:row>0</xdr:row>
      <xdr:rowOff>266700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3350"/>
          <a:ext cx="838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I7" sqref="I7"/>
    </sheetView>
  </sheetViews>
  <sheetFormatPr defaultColWidth="9.140625" defaultRowHeight="15"/>
  <cols>
    <col min="1" max="1" width="18.00390625" style="0" customWidth="1"/>
    <col min="2" max="2" width="10.7109375" style="0" customWidth="1"/>
    <col min="3" max="5" width="10.421875" style="0" customWidth="1"/>
    <col min="6" max="6" width="10.57421875" style="0" customWidth="1"/>
    <col min="7" max="7" width="11.57421875" style="0" customWidth="1"/>
  </cols>
  <sheetData>
    <row r="1" spans="1:7" ht="24" customHeight="1">
      <c r="A1" s="17" t="s">
        <v>12</v>
      </c>
      <c r="B1" s="17"/>
      <c r="C1" s="17"/>
      <c r="D1" s="18"/>
      <c r="E1" s="18"/>
      <c r="F1" s="18"/>
      <c r="G1" s="18"/>
    </row>
    <row r="2" spans="1:7" ht="23.25" customHeight="1">
      <c r="A2" s="19" t="s">
        <v>13</v>
      </c>
      <c r="B2" s="19"/>
      <c r="C2" s="19"/>
      <c r="D2" s="19"/>
      <c r="E2" s="19"/>
      <c r="F2" s="19"/>
      <c r="G2" s="19"/>
    </row>
    <row r="3" spans="1:10" ht="15">
      <c r="A3" s="1" t="s">
        <v>0</v>
      </c>
      <c r="B3" s="2"/>
      <c r="C3" s="2"/>
      <c r="D3" s="2"/>
      <c r="E3" s="2"/>
      <c r="F3" s="2"/>
      <c r="G3" s="3"/>
      <c r="H3" s="2"/>
      <c r="I3" s="2"/>
      <c r="J3" s="2"/>
    </row>
    <row r="4" spans="1:10" ht="21.75" customHeight="1">
      <c r="A4" s="20" t="s">
        <v>1</v>
      </c>
      <c r="B4" s="21" t="s">
        <v>2</v>
      </c>
      <c r="C4" s="21"/>
      <c r="D4" s="21"/>
      <c r="E4" s="21"/>
      <c r="F4" s="21"/>
      <c r="G4" s="22"/>
      <c r="H4" s="4"/>
      <c r="I4" s="4"/>
      <c r="J4" s="4"/>
    </row>
    <row r="5" spans="1:10" ht="19.5" customHeight="1">
      <c r="A5" s="20"/>
      <c r="B5" s="23">
        <v>2011</v>
      </c>
      <c r="C5" s="23">
        <v>2012</v>
      </c>
      <c r="D5" s="23">
        <v>2013</v>
      </c>
      <c r="E5" s="23">
        <v>2014</v>
      </c>
      <c r="F5" s="23">
        <v>2015</v>
      </c>
      <c r="G5" s="24">
        <v>2016</v>
      </c>
      <c r="H5" s="4"/>
      <c r="I5" s="4"/>
      <c r="J5" s="5"/>
    </row>
    <row r="6" spans="1:10" ht="15">
      <c r="A6" s="6" t="s">
        <v>3</v>
      </c>
      <c r="B6" s="7">
        <v>14305</v>
      </c>
      <c r="C6" s="7">
        <v>15502</v>
      </c>
      <c r="D6" s="7">
        <f aca="true" t="shared" si="0" ref="D6:D11">SUM(D12,D18)</f>
        <v>16217</v>
      </c>
      <c r="E6" s="7">
        <f aca="true" t="shared" si="1" ref="E6:E11">E12+E18</f>
        <v>14842</v>
      </c>
      <c r="F6" s="7">
        <v>14575</v>
      </c>
      <c r="G6" s="8">
        <v>12938</v>
      </c>
      <c r="H6" s="9"/>
      <c r="I6" s="9"/>
      <c r="J6" s="5"/>
    </row>
    <row r="7" spans="1:10" ht="15">
      <c r="A7" s="10" t="s">
        <v>4</v>
      </c>
      <c r="B7" s="7">
        <v>1618</v>
      </c>
      <c r="C7" s="7">
        <v>1604</v>
      </c>
      <c r="D7" s="7">
        <f t="shared" si="0"/>
        <v>1566</v>
      </c>
      <c r="E7" s="7">
        <f t="shared" si="1"/>
        <v>1331</v>
      </c>
      <c r="F7" s="7">
        <v>946</v>
      </c>
      <c r="G7" s="8">
        <v>873</v>
      </c>
      <c r="H7" s="9"/>
      <c r="I7" s="7"/>
      <c r="J7" s="5"/>
    </row>
    <row r="8" spans="1:10" ht="15">
      <c r="A8" s="10" t="s">
        <v>5</v>
      </c>
      <c r="B8" s="7">
        <v>5412</v>
      </c>
      <c r="C8" s="7">
        <v>5469</v>
      </c>
      <c r="D8" s="7">
        <f t="shared" si="0"/>
        <v>5614</v>
      </c>
      <c r="E8" s="7">
        <f t="shared" si="1"/>
        <v>4778</v>
      </c>
      <c r="F8" s="7">
        <v>4648</v>
      </c>
      <c r="G8" s="8">
        <v>3987</v>
      </c>
      <c r="H8" s="4"/>
      <c r="I8" s="7"/>
      <c r="J8" s="5"/>
    </row>
    <row r="9" spans="1:10" ht="15">
      <c r="A9" s="10" t="s">
        <v>6</v>
      </c>
      <c r="B9" s="7">
        <v>513</v>
      </c>
      <c r="C9" s="7">
        <v>502</v>
      </c>
      <c r="D9" s="7">
        <f t="shared" si="0"/>
        <v>588</v>
      </c>
      <c r="E9" s="7">
        <f t="shared" si="1"/>
        <v>411</v>
      </c>
      <c r="F9" s="7">
        <v>371</v>
      </c>
      <c r="G9" s="8">
        <v>387</v>
      </c>
      <c r="H9" s="4"/>
      <c r="I9" s="7"/>
      <c r="J9" s="11"/>
    </row>
    <row r="10" spans="1:10" ht="15">
      <c r="A10" s="10" t="s">
        <v>7</v>
      </c>
      <c r="B10" s="7">
        <v>6366</v>
      </c>
      <c r="C10" s="7">
        <v>7214</v>
      </c>
      <c r="D10" s="7">
        <f t="shared" si="0"/>
        <v>7341</v>
      </c>
      <c r="E10" s="7">
        <f t="shared" si="1"/>
        <v>7111</v>
      </c>
      <c r="F10" s="7">
        <v>7925</v>
      </c>
      <c r="G10" s="8">
        <v>6964</v>
      </c>
      <c r="H10" s="12"/>
      <c r="I10" s="12"/>
      <c r="J10" s="12"/>
    </row>
    <row r="11" spans="1:10" ht="15">
      <c r="A11" s="10" t="s">
        <v>8</v>
      </c>
      <c r="B11" s="7">
        <f>B6-B7-B8-B9-B10</f>
        <v>396</v>
      </c>
      <c r="C11" s="7">
        <f>C6-C7-C8-C9-C10</f>
        <v>713</v>
      </c>
      <c r="D11" s="7">
        <f t="shared" si="0"/>
        <v>1108</v>
      </c>
      <c r="E11" s="7">
        <f t="shared" si="1"/>
        <v>1211</v>
      </c>
      <c r="F11" s="7">
        <v>685</v>
      </c>
      <c r="G11" s="8">
        <v>727</v>
      </c>
      <c r="H11" s="12"/>
      <c r="I11" s="12"/>
      <c r="J11" s="12"/>
    </row>
    <row r="12" spans="1:10" ht="15">
      <c r="A12" s="6" t="s">
        <v>9</v>
      </c>
      <c r="B12" s="7">
        <v>12214</v>
      </c>
      <c r="C12" s="7">
        <v>13099</v>
      </c>
      <c r="D12" s="7">
        <v>13438</v>
      </c>
      <c r="E12" s="7">
        <f>SUM(E13:E17)</f>
        <v>11788</v>
      </c>
      <c r="F12" s="7">
        <v>11955</v>
      </c>
      <c r="G12" s="7">
        <v>10777</v>
      </c>
      <c r="H12" s="12"/>
      <c r="I12" s="12"/>
      <c r="J12" s="12"/>
    </row>
    <row r="13" spans="1:10" ht="15">
      <c r="A13" s="10" t="s">
        <v>4</v>
      </c>
      <c r="B13" s="7">
        <v>1161</v>
      </c>
      <c r="C13" s="7">
        <v>1191</v>
      </c>
      <c r="D13" s="7">
        <v>1036</v>
      </c>
      <c r="E13" s="7">
        <v>848</v>
      </c>
      <c r="F13" s="7">
        <v>521</v>
      </c>
      <c r="G13" s="7">
        <v>546</v>
      </c>
      <c r="H13" s="12"/>
      <c r="I13" s="12"/>
      <c r="J13" s="12"/>
    </row>
    <row r="14" spans="1:10" ht="15">
      <c r="A14" s="10" t="s">
        <v>5</v>
      </c>
      <c r="B14" s="7">
        <v>4861</v>
      </c>
      <c r="C14" s="7">
        <v>4955</v>
      </c>
      <c r="D14" s="7">
        <f>2590+2522</f>
        <v>5112</v>
      </c>
      <c r="E14" s="7">
        <f>2026+2244</f>
        <v>4270</v>
      </c>
      <c r="F14" s="7">
        <v>4128</v>
      </c>
      <c r="G14" s="8">
        <v>3613</v>
      </c>
      <c r="H14" s="12"/>
      <c r="I14" s="12"/>
      <c r="J14" s="12"/>
    </row>
    <row r="15" spans="1:10" ht="15">
      <c r="A15" s="10" t="s">
        <v>6</v>
      </c>
      <c r="B15" s="7">
        <v>436</v>
      </c>
      <c r="C15" s="7">
        <v>425</v>
      </c>
      <c r="D15" s="7">
        <v>482</v>
      </c>
      <c r="E15" s="7">
        <v>326</v>
      </c>
      <c r="F15" s="7">
        <v>294</v>
      </c>
      <c r="G15" s="7">
        <v>304</v>
      </c>
      <c r="H15" s="12"/>
      <c r="I15" s="12"/>
      <c r="J15" s="12"/>
    </row>
    <row r="16" spans="1:10" ht="15">
      <c r="A16" s="10" t="s">
        <v>7</v>
      </c>
      <c r="B16" s="7">
        <v>5605</v>
      </c>
      <c r="C16" s="7">
        <v>6327</v>
      </c>
      <c r="D16" s="7">
        <v>6565</v>
      </c>
      <c r="E16" s="7">
        <v>6171</v>
      </c>
      <c r="F16" s="7">
        <v>6763</v>
      </c>
      <c r="G16" s="7">
        <v>6184</v>
      </c>
      <c r="H16" s="12"/>
      <c r="I16" s="12"/>
      <c r="J16" s="12"/>
    </row>
    <row r="17" spans="1:10" ht="15">
      <c r="A17" s="10" t="s">
        <v>8</v>
      </c>
      <c r="B17" s="7">
        <f>B12-B13-B14-B15-B16</f>
        <v>151</v>
      </c>
      <c r="C17" s="7">
        <f>C12-C13-C14-C15-C16</f>
        <v>201</v>
      </c>
      <c r="D17" s="7">
        <f>159+84</f>
        <v>243</v>
      </c>
      <c r="E17" s="7">
        <f>132+41</f>
        <v>173</v>
      </c>
      <c r="F17" s="8">
        <v>249</v>
      </c>
      <c r="G17" s="8">
        <v>130</v>
      </c>
      <c r="H17" s="12"/>
      <c r="I17" s="12"/>
      <c r="J17" s="12"/>
    </row>
    <row r="18" spans="1:10" ht="15">
      <c r="A18" s="6" t="s">
        <v>10</v>
      </c>
      <c r="B18" s="7">
        <v>2091</v>
      </c>
      <c r="C18" s="7">
        <v>2403</v>
      </c>
      <c r="D18" s="7">
        <v>2779</v>
      </c>
      <c r="E18" s="7">
        <f>SUM(E19:E23)</f>
        <v>3054</v>
      </c>
      <c r="F18" s="7">
        <v>2620</v>
      </c>
      <c r="G18" s="7">
        <v>2207</v>
      </c>
      <c r="H18" s="12"/>
      <c r="I18" s="12"/>
      <c r="J18" s="12"/>
    </row>
    <row r="19" spans="1:10" ht="15">
      <c r="A19" s="10" t="s">
        <v>4</v>
      </c>
      <c r="B19" s="7">
        <v>457</v>
      </c>
      <c r="C19" s="7">
        <v>413</v>
      </c>
      <c r="D19" s="7">
        <v>530</v>
      </c>
      <c r="E19" s="7">
        <v>483</v>
      </c>
      <c r="F19" s="7">
        <v>425</v>
      </c>
      <c r="G19" s="7">
        <v>327</v>
      </c>
      <c r="H19" s="9"/>
      <c r="I19" s="9"/>
      <c r="J19" s="9"/>
    </row>
    <row r="20" spans="1:10" ht="15">
      <c r="A20" s="10" t="s">
        <v>5</v>
      </c>
      <c r="B20" s="7">
        <v>551</v>
      </c>
      <c r="C20" s="7">
        <v>514</v>
      </c>
      <c r="D20" s="7">
        <f>285+217</f>
        <v>502</v>
      </c>
      <c r="E20" s="7">
        <f>236+272</f>
        <v>508</v>
      </c>
      <c r="F20" s="7">
        <v>520</v>
      </c>
      <c r="G20" s="7">
        <v>374</v>
      </c>
      <c r="H20" s="4"/>
      <c r="I20" s="4"/>
      <c r="J20" s="9"/>
    </row>
    <row r="21" spans="1:10" ht="15">
      <c r="A21" s="10" t="s">
        <v>6</v>
      </c>
      <c r="B21" s="7">
        <v>77</v>
      </c>
      <c r="C21" s="7">
        <v>77</v>
      </c>
      <c r="D21" s="7">
        <v>106</v>
      </c>
      <c r="E21" s="7">
        <v>85</v>
      </c>
      <c r="F21" s="7">
        <v>77</v>
      </c>
      <c r="G21" s="7">
        <v>83</v>
      </c>
      <c r="H21" s="4"/>
      <c r="I21" s="4"/>
      <c r="J21" s="9"/>
    </row>
    <row r="22" spans="1:10" ht="15">
      <c r="A22" s="10" t="s">
        <v>7</v>
      </c>
      <c r="B22" s="7">
        <v>761</v>
      </c>
      <c r="C22" s="7">
        <v>887</v>
      </c>
      <c r="D22" s="7">
        <v>776</v>
      </c>
      <c r="E22" s="7">
        <v>940</v>
      </c>
      <c r="F22" s="7">
        <v>1162</v>
      </c>
      <c r="G22" s="7">
        <v>780</v>
      </c>
      <c r="H22" s="4"/>
      <c r="I22" s="4"/>
      <c r="J22" s="9"/>
    </row>
    <row r="23" spans="1:10" ht="15">
      <c r="A23" s="10" t="s">
        <v>8</v>
      </c>
      <c r="B23" s="7">
        <f>B18-B19-B20-B21-B22</f>
        <v>245</v>
      </c>
      <c r="C23" s="7">
        <f>C18-C19-C20-C21-C22</f>
        <v>512</v>
      </c>
      <c r="D23" s="7">
        <f>66+799</f>
        <v>865</v>
      </c>
      <c r="E23" s="7">
        <f>1020+18</f>
        <v>1038</v>
      </c>
      <c r="F23" s="7">
        <v>436</v>
      </c>
      <c r="G23" s="7">
        <v>643</v>
      </c>
      <c r="H23" s="13"/>
      <c r="I23" s="13"/>
      <c r="J23" s="9"/>
    </row>
    <row r="24" spans="1:10" ht="15">
      <c r="A24" s="14" t="s">
        <v>11</v>
      </c>
      <c r="B24" s="15"/>
      <c r="C24" s="15"/>
      <c r="D24" s="15"/>
      <c r="E24" s="15"/>
      <c r="F24" s="15"/>
      <c r="G24" s="16"/>
      <c r="H24" s="4"/>
      <c r="I24" s="4"/>
      <c r="J24" s="9"/>
    </row>
  </sheetData>
  <sheetProtection/>
  <mergeCells count="4">
    <mergeCell ref="A4:A5"/>
    <mergeCell ref="B4:G4"/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2019-01-09T16:58:50Z</dcterms:created>
  <dcterms:modified xsi:type="dcterms:W3CDTF">2019-01-16T13:25:12Z</dcterms:modified>
  <cp:category/>
  <cp:version/>
  <cp:contentType/>
  <cp:contentStatus/>
</cp:coreProperties>
</file>